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9120" tabRatio="917" activeTab="5"/>
  </bookViews>
  <sheets>
    <sheet name="week1 fecal" sheetId="1" r:id="rId1"/>
    <sheet name="week2 fecal" sheetId="2" r:id="rId2"/>
    <sheet name="week3 fecal" sheetId="3" r:id="rId3"/>
    <sheet name="week4 fecal" sheetId="4" r:id="rId4"/>
    <sheet name="week4.nutrients" sheetId="5" r:id="rId5"/>
    <sheet name="week4.herbicides" sheetId="6" r:id="rId6"/>
  </sheets>
  <definedNames/>
  <calcPr fullCalcOnLoad="1"/>
</workbook>
</file>

<file path=xl/sharedStrings.xml><?xml version="1.0" encoding="utf-8"?>
<sst xmlns="http://schemas.openxmlformats.org/spreadsheetml/2006/main" count="414" uniqueCount="72">
  <si>
    <t>Clear @ 163</t>
  </si>
  <si>
    <t>ND</t>
  </si>
  <si>
    <t>Gans @ 163</t>
  </si>
  <si>
    <t>Devils Icebox Resurgence</t>
  </si>
  <si>
    <t>Bonne Femme @ 63</t>
  </si>
  <si>
    <t>Turkey @ 63</t>
  </si>
  <si>
    <t>Hunters Cave Resurgence</t>
  </si>
  <si>
    <t>Bass above Hunters</t>
  </si>
  <si>
    <t>Little Bonne Femme @ Woody Proctor Rd.</t>
  </si>
  <si>
    <t>Fox Hollow @ Harold Cunningham Rd.</t>
  </si>
  <si>
    <t>Sample Date</t>
  </si>
  <si>
    <t>Sample Type</t>
  </si>
  <si>
    <t>Sample Location</t>
  </si>
  <si>
    <t>Lab Tracking # if applicable</t>
  </si>
  <si>
    <t>Lab Sample #</t>
  </si>
  <si>
    <t>(unfiltered) Total Phosphorus</t>
  </si>
  <si>
    <t>(unfiltered) Total Nitrogen</t>
  </si>
  <si>
    <t>GC Alachlor</t>
  </si>
  <si>
    <t>GC Atrazine</t>
  </si>
  <si>
    <t>GC Deisopropylatrazine</t>
  </si>
  <si>
    <t>GC Metolachlor</t>
  </si>
  <si>
    <t>GC Metribuzin</t>
  </si>
  <si>
    <t>CFU/100 mL</t>
  </si>
  <si>
    <t>Week #</t>
  </si>
  <si>
    <t>Week 1</t>
  </si>
  <si>
    <t>Week 2</t>
  </si>
  <si>
    <t>Week 3</t>
  </si>
  <si>
    <t xml:space="preserve">Week 4 </t>
  </si>
  <si>
    <t>†</t>
  </si>
  <si>
    <t>‡</t>
  </si>
  <si>
    <t>§</t>
  </si>
  <si>
    <t>¶</t>
  </si>
  <si>
    <t>#</t>
  </si>
  <si>
    <t>grab sample</t>
  </si>
  <si>
    <t>NA</t>
  </si>
  <si>
    <t>Field Duplicate of Turkey @ 63</t>
  </si>
  <si>
    <t>Field Duplicate of Gans @163</t>
  </si>
  <si>
    <t>Field Blank</t>
  </si>
  <si>
    <t>Field Spike of Turkey @ 63</t>
  </si>
  <si>
    <t>Lab Blank</t>
  </si>
  <si>
    <t>Lab Spike</t>
  </si>
  <si>
    <t>spike correction value</t>
  </si>
  <si>
    <t>GC Deethylatrazine</t>
  </si>
  <si>
    <t>Bonne Femme @ Nashville Church Rd.</t>
  </si>
  <si>
    <t>% Duplicate Difference not determined with such low analyte values</t>
  </si>
  <si>
    <t>LOD</t>
  </si>
  <si>
    <t>µg/L</t>
  </si>
  <si>
    <t>CFS†</t>
  </si>
  <si>
    <t>CFU‡/100 mL</t>
  </si>
  <si>
    <t>Cubic Feet/Second</t>
  </si>
  <si>
    <t>Colony Forming Unit</t>
  </si>
  <si>
    <t>Not Determined</t>
  </si>
  <si>
    <t>ND§</t>
  </si>
  <si>
    <t>Not Applicable</t>
  </si>
  <si>
    <t>Lab Tracking #</t>
  </si>
  <si>
    <t>NA†</t>
  </si>
  <si>
    <t>QA/QC</t>
  </si>
  <si>
    <t>QA/QC‡</t>
  </si>
  <si>
    <t>(filtered ) Dissolved Ortho-phosphate-P</t>
  </si>
  <si>
    <t>(filtered) Dissolved Ammonia-N</t>
  </si>
  <si>
    <t>(filtered) Dissolved Nitrite- + Nitrate-N</t>
  </si>
  <si>
    <t>mg/L</t>
  </si>
  <si>
    <t>% Duplicate Difference</t>
  </si>
  <si>
    <t>% Field Spike recovery</t>
  </si>
  <si>
    <t>sample duplicated</t>
  </si>
  <si>
    <t>Gas Chromatography determination</t>
  </si>
  <si>
    <t>NA‡</t>
  </si>
  <si>
    <t>GC Acetachlor</t>
  </si>
  <si>
    <t>Stream Discharge</t>
  </si>
  <si>
    <t>Fecal Coliforms</t>
  </si>
  <si>
    <t xml:space="preserve"> E. coli</t>
  </si>
  <si>
    <t>Spike Volume (liters)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</si>
</sst>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" sqref="E1:G1"/>
    </sheetView>
  </sheetViews>
  <sheetFormatPr defaultColWidth="9.140625" defaultRowHeight="12.75"/>
  <cols>
    <col min="1" max="1" width="7.28125" style="5" customWidth="1"/>
    <col min="2" max="2" width="8.140625" style="5" customWidth="1"/>
    <col min="3" max="3" width="29.00390625" style="5" customWidth="1"/>
    <col min="4" max="4" width="38.00390625" style="5" customWidth="1"/>
    <col min="5" max="5" width="11.8515625" style="5" customWidth="1"/>
    <col min="6" max="6" width="13.7109375" style="5" customWidth="1"/>
    <col min="7" max="7" width="11.421875" style="5" bestFit="1" customWidth="1"/>
    <col min="8" max="16384" width="9.140625" style="5" customWidth="1"/>
  </cols>
  <sheetData>
    <row r="1" spans="1:8" ht="25.5">
      <c r="A1" s="40" t="s">
        <v>23</v>
      </c>
      <c r="B1" s="41" t="s">
        <v>10</v>
      </c>
      <c r="C1" s="40" t="s">
        <v>11</v>
      </c>
      <c r="D1" s="40" t="s">
        <v>12</v>
      </c>
      <c r="E1" s="38" t="s">
        <v>68</v>
      </c>
      <c r="F1" s="39" t="s">
        <v>69</v>
      </c>
      <c r="G1" s="39" t="s">
        <v>70</v>
      </c>
      <c r="H1" s="42"/>
    </row>
    <row r="2" spans="1:8" ht="12.75">
      <c r="A2" s="43"/>
      <c r="B2" s="44"/>
      <c r="C2" s="43"/>
      <c r="D2" s="43"/>
      <c r="E2" s="43" t="s">
        <v>47</v>
      </c>
      <c r="F2" s="45" t="s">
        <v>48</v>
      </c>
      <c r="G2" s="45" t="s">
        <v>22</v>
      </c>
      <c r="H2" s="42"/>
    </row>
    <row r="3" spans="1:8" s="1" customFormat="1" ht="15" customHeight="1">
      <c r="A3" s="43" t="s">
        <v>24</v>
      </c>
      <c r="B3" s="46">
        <v>38042</v>
      </c>
      <c r="C3" s="43" t="s">
        <v>33</v>
      </c>
      <c r="D3" s="43" t="s">
        <v>0</v>
      </c>
      <c r="E3" s="45" t="s">
        <v>52</v>
      </c>
      <c r="F3" s="45">
        <v>17</v>
      </c>
      <c r="G3" s="45">
        <v>1</v>
      </c>
      <c r="H3" s="45"/>
    </row>
    <row r="4" spans="1:8" s="1" customFormat="1" ht="15" customHeight="1">
      <c r="A4" s="43" t="s">
        <v>24</v>
      </c>
      <c r="B4" s="46">
        <v>38042</v>
      </c>
      <c r="C4" s="43" t="s">
        <v>33</v>
      </c>
      <c r="D4" s="43" t="s">
        <v>2</v>
      </c>
      <c r="E4" s="45" t="s">
        <v>1</v>
      </c>
      <c r="F4" s="45">
        <v>24</v>
      </c>
      <c r="G4" s="45">
        <v>6</v>
      </c>
      <c r="H4" s="45"/>
    </row>
    <row r="5" spans="1:8" s="1" customFormat="1" ht="15" customHeight="1">
      <c r="A5" s="43" t="s">
        <v>24</v>
      </c>
      <c r="B5" s="46">
        <v>38042</v>
      </c>
      <c r="C5" s="43" t="s">
        <v>33</v>
      </c>
      <c r="D5" s="43" t="s">
        <v>3</v>
      </c>
      <c r="E5" s="47">
        <v>2.154</v>
      </c>
      <c r="F5" s="45">
        <v>36</v>
      </c>
      <c r="G5" s="45">
        <v>14</v>
      </c>
      <c r="H5" s="45"/>
    </row>
    <row r="6" spans="1:8" s="1" customFormat="1" ht="15" customHeight="1">
      <c r="A6" s="43" t="s">
        <v>24</v>
      </c>
      <c r="B6" s="46">
        <v>38042</v>
      </c>
      <c r="C6" s="43" t="s">
        <v>33</v>
      </c>
      <c r="D6" s="43" t="s">
        <v>4</v>
      </c>
      <c r="E6" s="45" t="s">
        <v>1</v>
      </c>
      <c r="F6" s="45">
        <v>36</v>
      </c>
      <c r="G6" s="45">
        <v>14</v>
      </c>
      <c r="H6" s="45"/>
    </row>
    <row r="7" spans="1:8" s="1" customFormat="1" ht="15" customHeight="1">
      <c r="A7" s="48" t="s">
        <v>24</v>
      </c>
      <c r="B7" s="49">
        <v>38042</v>
      </c>
      <c r="C7" s="48" t="s">
        <v>33</v>
      </c>
      <c r="D7" s="48" t="s">
        <v>5</v>
      </c>
      <c r="E7" s="50" t="s">
        <v>1</v>
      </c>
      <c r="F7" s="50">
        <v>30</v>
      </c>
      <c r="G7" s="50">
        <v>7</v>
      </c>
      <c r="H7" s="45"/>
    </row>
    <row r="8" spans="1:8" s="1" customFormat="1" ht="15" customHeight="1">
      <c r="A8" s="43" t="s">
        <v>24</v>
      </c>
      <c r="B8" s="46">
        <v>38042</v>
      </c>
      <c r="C8" s="43" t="s">
        <v>33</v>
      </c>
      <c r="D8" s="43" t="s">
        <v>6</v>
      </c>
      <c r="E8" s="47">
        <v>1.741</v>
      </c>
      <c r="F8" s="45">
        <v>70</v>
      </c>
      <c r="G8" s="45">
        <v>19</v>
      </c>
      <c r="H8" s="45"/>
    </row>
    <row r="9" spans="1:8" s="1" customFormat="1" ht="15" customHeight="1">
      <c r="A9" s="43" t="s">
        <v>24</v>
      </c>
      <c r="B9" s="46">
        <v>38042</v>
      </c>
      <c r="C9" s="43" t="s">
        <v>33</v>
      </c>
      <c r="D9" s="43" t="s">
        <v>7</v>
      </c>
      <c r="E9" s="45" t="s">
        <v>1</v>
      </c>
      <c r="F9" s="45">
        <v>11</v>
      </c>
      <c r="G9" s="45">
        <v>9</v>
      </c>
      <c r="H9" s="45"/>
    </row>
    <row r="10" spans="1:8" s="1" customFormat="1" ht="15" customHeight="1">
      <c r="A10" s="43" t="s">
        <v>24</v>
      </c>
      <c r="B10" s="46">
        <v>38042</v>
      </c>
      <c r="C10" s="43" t="s">
        <v>33</v>
      </c>
      <c r="D10" s="43" t="s">
        <v>43</v>
      </c>
      <c r="E10" s="45" t="s">
        <v>1</v>
      </c>
      <c r="F10" s="45">
        <v>24</v>
      </c>
      <c r="G10" s="45">
        <v>4</v>
      </c>
      <c r="H10" s="45"/>
    </row>
    <row r="11" spans="1:8" s="1" customFormat="1" ht="15" customHeight="1">
      <c r="A11" s="43" t="s">
        <v>24</v>
      </c>
      <c r="B11" s="46">
        <v>38042</v>
      </c>
      <c r="C11" s="43" t="s">
        <v>33</v>
      </c>
      <c r="D11" s="43" t="s">
        <v>8</v>
      </c>
      <c r="E11" s="45" t="s">
        <v>1</v>
      </c>
      <c r="F11" s="45">
        <v>59</v>
      </c>
      <c r="G11" s="45">
        <v>21</v>
      </c>
      <c r="H11" s="45"/>
    </row>
    <row r="12" spans="1:8" s="1" customFormat="1" ht="15" customHeight="1">
      <c r="A12" s="43" t="s">
        <v>24</v>
      </c>
      <c r="B12" s="46">
        <v>38042</v>
      </c>
      <c r="C12" s="43" t="s">
        <v>33</v>
      </c>
      <c r="D12" s="43" t="s">
        <v>9</v>
      </c>
      <c r="E12" s="45" t="s">
        <v>1</v>
      </c>
      <c r="F12" s="45">
        <v>6</v>
      </c>
      <c r="G12" s="45">
        <v>0</v>
      </c>
      <c r="H12" s="45"/>
    </row>
    <row r="13" spans="1:8" s="1" customFormat="1" ht="15" customHeight="1" thickBot="1">
      <c r="A13" s="51" t="s">
        <v>24</v>
      </c>
      <c r="B13" s="52">
        <v>38042</v>
      </c>
      <c r="C13" s="53" t="s">
        <v>35</v>
      </c>
      <c r="D13" s="53" t="s">
        <v>5</v>
      </c>
      <c r="E13" s="54" t="s">
        <v>1</v>
      </c>
      <c r="F13" s="54">
        <v>13</v>
      </c>
      <c r="G13" s="54">
        <v>3</v>
      </c>
      <c r="H13" s="45"/>
    </row>
    <row r="14" spans="1:8" s="1" customFormat="1" ht="12.75">
      <c r="A14" s="55" t="s">
        <v>28</v>
      </c>
      <c r="B14" s="56" t="s">
        <v>49</v>
      </c>
      <c r="C14" s="57"/>
      <c r="D14" s="58" t="s">
        <v>62</v>
      </c>
      <c r="E14" s="59"/>
      <c r="F14" s="60">
        <f>((F7-F13)/F7)*100</f>
        <v>56.666666666666664</v>
      </c>
      <c r="G14" s="60">
        <f>((G7-G13)/G7)*100</f>
        <v>57.14285714285714</v>
      </c>
      <c r="H14" s="45"/>
    </row>
    <row r="15" spans="1:8" s="1" customFormat="1" ht="12.75">
      <c r="A15" s="61" t="s">
        <v>29</v>
      </c>
      <c r="B15" s="62" t="s">
        <v>50</v>
      </c>
      <c r="C15" s="43"/>
      <c r="D15" s="43"/>
      <c r="E15" s="45"/>
      <c r="F15" s="45"/>
      <c r="G15" s="45"/>
      <c r="H15" s="45"/>
    </row>
    <row r="16" spans="1:8" s="1" customFormat="1" ht="12.75">
      <c r="A16" s="61" t="s">
        <v>30</v>
      </c>
      <c r="B16" s="62" t="s">
        <v>51</v>
      </c>
      <c r="C16" s="43"/>
      <c r="D16" s="43"/>
      <c r="E16" s="45"/>
      <c r="F16" s="45"/>
      <c r="G16" s="45"/>
      <c r="H16" s="45"/>
    </row>
    <row r="17" spans="1:8" s="1" customFormat="1" ht="12.75">
      <c r="A17" s="63"/>
      <c r="B17" s="62" t="s">
        <v>64</v>
      </c>
      <c r="C17" s="43"/>
      <c r="D17" s="43"/>
      <c r="E17" s="45"/>
      <c r="F17" s="45"/>
      <c r="G17" s="45"/>
      <c r="H17" s="45"/>
    </row>
    <row r="18" spans="1:2" ht="12.75">
      <c r="A18" s="4"/>
      <c r="B18" s="31"/>
    </row>
  </sheetData>
  <printOptions/>
  <pageMargins left="0.41" right="0.37" top="0.49" bottom="0.26" header="0.28" footer="0.23"/>
  <pageSetup horizontalDpi="600" verticalDpi="600" orientation="landscape" r:id="rId1"/>
  <headerFooter alignWithMargins="0">
    <oddHeader>&amp;L&amp;Z&amp;F  --&amp;A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" sqref="E1:G1"/>
    </sheetView>
  </sheetViews>
  <sheetFormatPr defaultColWidth="9.140625" defaultRowHeight="12.75"/>
  <cols>
    <col min="1" max="2" width="9.140625" style="5" customWidth="1"/>
    <col min="3" max="3" width="27.28125" style="5" customWidth="1"/>
    <col min="4" max="4" width="33.421875" style="5" customWidth="1"/>
    <col min="5" max="5" width="12.00390625" style="5" customWidth="1"/>
    <col min="6" max="6" width="12.57421875" style="5" customWidth="1"/>
    <col min="7" max="7" width="11.421875" style="5" bestFit="1" customWidth="1"/>
    <col min="8" max="16384" width="9.140625" style="5" customWidth="1"/>
  </cols>
  <sheetData>
    <row r="1" spans="1:8" ht="26.25" thickBot="1">
      <c r="A1" s="64" t="s">
        <v>23</v>
      </c>
      <c r="B1" s="65" t="s">
        <v>10</v>
      </c>
      <c r="C1" s="64" t="s">
        <v>11</v>
      </c>
      <c r="D1" s="64" t="s">
        <v>12</v>
      </c>
      <c r="E1" s="38" t="s">
        <v>68</v>
      </c>
      <c r="F1" s="39" t="s">
        <v>69</v>
      </c>
      <c r="G1" s="39" t="s">
        <v>70</v>
      </c>
      <c r="H1" s="42"/>
    </row>
    <row r="2" spans="1:8" ht="13.5" thickBot="1">
      <c r="A2" s="57"/>
      <c r="B2" s="66"/>
      <c r="C2" s="57"/>
      <c r="D2" s="57"/>
      <c r="E2" s="67" t="s">
        <v>47</v>
      </c>
      <c r="F2" s="68" t="s">
        <v>48</v>
      </c>
      <c r="G2" s="68" t="s">
        <v>22</v>
      </c>
      <c r="H2" s="42"/>
    </row>
    <row r="3" spans="1:8" ht="12.75">
      <c r="A3" s="45" t="s">
        <v>25</v>
      </c>
      <c r="B3" s="46">
        <v>38051</v>
      </c>
      <c r="C3" s="43" t="s">
        <v>33</v>
      </c>
      <c r="D3" s="43" t="s">
        <v>0</v>
      </c>
      <c r="E3" s="59" t="s">
        <v>52</v>
      </c>
      <c r="F3" s="59">
        <v>7</v>
      </c>
      <c r="G3" s="59">
        <v>2</v>
      </c>
      <c r="H3" s="42"/>
    </row>
    <row r="4" spans="1:8" ht="12.75">
      <c r="A4" s="45" t="s">
        <v>25</v>
      </c>
      <c r="B4" s="46">
        <v>38051</v>
      </c>
      <c r="C4" s="43" t="s">
        <v>33</v>
      </c>
      <c r="D4" s="43" t="s">
        <v>2</v>
      </c>
      <c r="E4" s="45" t="s">
        <v>1</v>
      </c>
      <c r="F4" s="45">
        <v>33</v>
      </c>
      <c r="G4" s="45">
        <v>13</v>
      </c>
      <c r="H4" s="42"/>
    </row>
    <row r="5" spans="1:8" ht="12.75">
      <c r="A5" s="45" t="s">
        <v>25</v>
      </c>
      <c r="B5" s="46">
        <v>38051</v>
      </c>
      <c r="C5" s="43" t="s">
        <v>33</v>
      </c>
      <c r="D5" s="43" t="s">
        <v>3</v>
      </c>
      <c r="E5" s="47">
        <v>2.26</v>
      </c>
      <c r="F5" s="45">
        <v>90</v>
      </c>
      <c r="G5" s="45">
        <v>40</v>
      </c>
      <c r="H5" s="42"/>
    </row>
    <row r="6" spans="1:8" ht="12.75">
      <c r="A6" s="45" t="s">
        <v>25</v>
      </c>
      <c r="B6" s="46">
        <v>38051</v>
      </c>
      <c r="C6" s="43" t="s">
        <v>33</v>
      </c>
      <c r="D6" s="43" t="s">
        <v>4</v>
      </c>
      <c r="E6" s="45" t="s">
        <v>1</v>
      </c>
      <c r="F6" s="45">
        <v>81</v>
      </c>
      <c r="G6" s="45">
        <v>13</v>
      </c>
      <c r="H6" s="42"/>
    </row>
    <row r="7" spans="1:8" ht="12.75">
      <c r="A7" s="50" t="s">
        <v>25</v>
      </c>
      <c r="B7" s="49">
        <v>38051</v>
      </c>
      <c r="C7" s="48" t="s">
        <v>33</v>
      </c>
      <c r="D7" s="48" t="s">
        <v>5</v>
      </c>
      <c r="E7" s="50" t="s">
        <v>1</v>
      </c>
      <c r="F7" s="50">
        <v>62</v>
      </c>
      <c r="G7" s="50">
        <v>23</v>
      </c>
      <c r="H7" s="42"/>
    </row>
    <row r="8" spans="1:8" ht="12.75">
      <c r="A8" s="45" t="s">
        <v>25</v>
      </c>
      <c r="B8" s="46">
        <v>38051</v>
      </c>
      <c r="C8" s="43" t="s">
        <v>33</v>
      </c>
      <c r="D8" s="43" t="s">
        <v>6</v>
      </c>
      <c r="E8" s="47">
        <v>1.918</v>
      </c>
      <c r="F8" s="45">
        <v>25</v>
      </c>
      <c r="G8" s="45">
        <v>2</v>
      </c>
      <c r="H8" s="42"/>
    </row>
    <row r="9" spans="1:8" ht="12.75">
      <c r="A9" s="45" t="s">
        <v>25</v>
      </c>
      <c r="B9" s="46">
        <v>38051</v>
      </c>
      <c r="C9" s="43" t="s">
        <v>33</v>
      </c>
      <c r="D9" s="43" t="s">
        <v>7</v>
      </c>
      <c r="E9" s="45" t="s">
        <v>1</v>
      </c>
      <c r="F9" s="45">
        <v>4</v>
      </c>
      <c r="G9" s="45">
        <v>0</v>
      </c>
      <c r="H9" s="42"/>
    </row>
    <row r="10" spans="1:8" ht="15" customHeight="1">
      <c r="A10" s="45" t="s">
        <v>25</v>
      </c>
      <c r="B10" s="46">
        <v>38051</v>
      </c>
      <c r="C10" s="43" t="s">
        <v>33</v>
      </c>
      <c r="D10" s="43" t="s">
        <v>43</v>
      </c>
      <c r="E10" s="45" t="s">
        <v>1</v>
      </c>
      <c r="F10" s="45">
        <v>29</v>
      </c>
      <c r="G10" s="45">
        <v>19</v>
      </c>
      <c r="H10" s="42"/>
    </row>
    <row r="11" spans="1:8" ht="14.25" customHeight="1">
      <c r="A11" s="45" t="s">
        <v>25</v>
      </c>
      <c r="B11" s="46">
        <v>38051</v>
      </c>
      <c r="C11" s="43" t="s">
        <v>33</v>
      </c>
      <c r="D11" s="43" t="s">
        <v>8</v>
      </c>
      <c r="E11" s="45" t="s">
        <v>1</v>
      </c>
      <c r="F11" s="45">
        <v>87</v>
      </c>
      <c r="G11" s="45">
        <v>23</v>
      </c>
      <c r="H11" s="42"/>
    </row>
    <row r="12" spans="1:8" ht="12.75">
      <c r="A12" s="45" t="s">
        <v>25</v>
      </c>
      <c r="B12" s="46">
        <v>38051</v>
      </c>
      <c r="C12" s="43" t="s">
        <v>33</v>
      </c>
      <c r="D12" s="43" t="s">
        <v>9</v>
      </c>
      <c r="E12" s="45" t="s">
        <v>1</v>
      </c>
      <c r="F12" s="45">
        <v>77</v>
      </c>
      <c r="G12" s="45">
        <v>37</v>
      </c>
      <c r="H12" s="42"/>
    </row>
    <row r="13" spans="1:8" ht="16.5" customHeight="1" thickBot="1">
      <c r="A13" s="54" t="s">
        <v>25</v>
      </c>
      <c r="B13" s="52">
        <v>38051</v>
      </c>
      <c r="C13" s="53" t="s">
        <v>35</v>
      </c>
      <c r="D13" s="53" t="s">
        <v>5</v>
      </c>
      <c r="E13" s="54" t="s">
        <v>1</v>
      </c>
      <c r="F13" s="54">
        <v>41</v>
      </c>
      <c r="G13" s="54">
        <v>36</v>
      </c>
      <c r="H13" s="42"/>
    </row>
    <row r="14" spans="1:8" ht="12.75">
      <c r="A14" s="55" t="s">
        <v>28</v>
      </c>
      <c r="B14" s="56" t="s">
        <v>49</v>
      </c>
      <c r="C14" s="57"/>
      <c r="D14" s="58" t="s">
        <v>62</v>
      </c>
      <c r="E14" s="59"/>
      <c r="F14" s="60">
        <f>((F7-F13)/F7)*100</f>
        <v>33.87096774193548</v>
      </c>
      <c r="G14" s="60">
        <f>((G13-G7)/G13)*100</f>
        <v>36.11111111111111</v>
      </c>
      <c r="H14" s="42"/>
    </row>
    <row r="15" spans="1:8" ht="12.75">
      <c r="A15" s="61" t="s">
        <v>29</v>
      </c>
      <c r="B15" s="62" t="s">
        <v>50</v>
      </c>
      <c r="C15" s="43"/>
      <c r="D15" s="43"/>
      <c r="E15" s="45"/>
      <c r="F15" s="45"/>
      <c r="G15" s="45"/>
      <c r="H15" s="42"/>
    </row>
    <row r="16" spans="1:8" ht="12.75">
      <c r="A16" s="61" t="s">
        <v>30</v>
      </c>
      <c r="B16" s="62" t="s">
        <v>51</v>
      </c>
      <c r="C16" s="43"/>
      <c r="D16" s="43"/>
      <c r="E16" s="45"/>
      <c r="F16" s="45"/>
      <c r="G16" s="45"/>
      <c r="H16" s="42"/>
    </row>
    <row r="17" spans="1:8" ht="12.75">
      <c r="A17" s="63"/>
      <c r="B17" s="62" t="s">
        <v>64</v>
      </c>
      <c r="C17" s="43"/>
      <c r="D17" s="43"/>
      <c r="E17" s="45"/>
      <c r="F17" s="45"/>
      <c r="G17" s="45"/>
      <c r="H17" s="42"/>
    </row>
    <row r="18" ht="12.75">
      <c r="A18" s="4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" sqref="E1:G1"/>
    </sheetView>
  </sheetViews>
  <sheetFormatPr defaultColWidth="9.140625" defaultRowHeight="12.75"/>
  <cols>
    <col min="1" max="2" width="9.140625" style="5" customWidth="1"/>
    <col min="3" max="3" width="27.7109375" style="5" customWidth="1"/>
    <col min="4" max="4" width="38.00390625" style="5" customWidth="1"/>
    <col min="5" max="6" width="11.7109375" style="5" customWidth="1"/>
    <col min="7" max="7" width="12.7109375" style="5" customWidth="1"/>
    <col min="8" max="16384" width="9.140625" style="5" customWidth="1"/>
  </cols>
  <sheetData>
    <row r="1" spans="1:8" ht="26.25" thickBot="1">
      <c r="A1" s="64" t="s">
        <v>23</v>
      </c>
      <c r="B1" s="65" t="s">
        <v>10</v>
      </c>
      <c r="C1" s="64" t="s">
        <v>11</v>
      </c>
      <c r="D1" s="64" t="s">
        <v>12</v>
      </c>
      <c r="E1" s="38" t="s">
        <v>68</v>
      </c>
      <c r="F1" s="39" t="s">
        <v>69</v>
      </c>
      <c r="G1" s="39" t="s">
        <v>70</v>
      </c>
      <c r="H1" s="42"/>
    </row>
    <row r="2" spans="1:8" ht="13.5" thickBot="1">
      <c r="A2" s="57"/>
      <c r="B2" s="66"/>
      <c r="C2" s="57"/>
      <c r="D2" s="57"/>
      <c r="E2" s="67" t="s">
        <v>47</v>
      </c>
      <c r="F2" s="68" t="s">
        <v>48</v>
      </c>
      <c r="G2" s="68" t="s">
        <v>22</v>
      </c>
      <c r="H2" s="42"/>
    </row>
    <row r="3" spans="1:8" ht="12.75">
      <c r="A3" s="45" t="s">
        <v>26</v>
      </c>
      <c r="B3" s="46">
        <v>38057</v>
      </c>
      <c r="C3" s="43" t="s">
        <v>33</v>
      </c>
      <c r="D3" s="43" t="s">
        <v>0</v>
      </c>
      <c r="E3" s="59" t="s">
        <v>52</v>
      </c>
      <c r="F3" s="59">
        <v>4</v>
      </c>
      <c r="G3" s="59">
        <v>3</v>
      </c>
      <c r="H3" s="42"/>
    </row>
    <row r="4" spans="1:8" ht="12.75">
      <c r="A4" s="50" t="s">
        <v>26</v>
      </c>
      <c r="B4" s="49">
        <v>38057</v>
      </c>
      <c r="C4" s="48" t="s">
        <v>33</v>
      </c>
      <c r="D4" s="48" t="s">
        <v>2</v>
      </c>
      <c r="E4" s="50" t="s">
        <v>1</v>
      </c>
      <c r="F4" s="50">
        <v>26</v>
      </c>
      <c r="G4" s="50">
        <v>16</v>
      </c>
      <c r="H4" s="42"/>
    </row>
    <row r="5" spans="1:8" ht="12.75">
      <c r="A5" s="45" t="s">
        <v>26</v>
      </c>
      <c r="B5" s="46">
        <v>38057</v>
      </c>
      <c r="C5" s="43" t="s">
        <v>33</v>
      </c>
      <c r="D5" s="43" t="s">
        <v>3</v>
      </c>
      <c r="E5" s="47">
        <v>2.487</v>
      </c>
      <c r="F5" s="45">
        <v>64</v>
      </c>
      <c r="G5" s="45">
        <v>38</v>
      </c>
      <c r="H5" s="42"/>
    </row>
    <row r="6" spans="1:8" ht="12.75">
      <c r="A6" s="45" t="s">
        <v>26</v>
      </c>
      <c r="B6" s="46">
        <v>38057</v>
      </c>
      <c r="C6" s="43" t="s">
        <v>33</v>
      </c>
      <c r="D6" s="43" t="s">
        <v>4</v>
      </c>
      <c r="E6" s="45" t="s">
        <v>1</v>
      </c>
      <c r="F6" s="45">
        <v>87</v>
      </c>
      <c r="G6" s="45">
        <v>57</v>
      </c>
      <c r="H6" s="42"/>
    </row>
    <row r="7" spans="1:8" ht="12.75">
      <c r="A7" s="45" t="s">
        <v>26</v>
      </c>
      <c r="B7" s="46">
        <v>38057</v>
      </c>
      <c r="C7" s="43" t="s">
        <v>33</v>
      </c>
      <c r="D7" s="43" t="s">
        <v>5</v>
      </c>
      <c r="E7" s="45" t="s">
        <v>1</v>
      </c>
      <c r="F7" s="45">
        <v>161</v>
      </c>
      <c r="G7" s="45">
        <v>124</v>
      </c>
      <c r="H7" s="42"/>
    </row>
    <row r="8" spans="1:8" ht="12.75">
      <c r="A8" s="45" t="s">
        <v>26</v>
      </c>
      <c r="B8" s="46">
        <v>38057</v>
      </c>
      <c r="C8" s="43" t="s">
        <v>33</v>
      </c>
      <c r="D8" s="43" t="s">
        <v>6</v>
      </c>
      <c r="E8" s="47">
        <v>2.29</v>
      </c>
      <c r="F8" s="45">
        <v>19</v>
      </c>
      <c r="G8" s="45">
        <v>13</v>
      </c>
      <c r="H8" s="42"/>
    </row>
    <row r="9" spans="1:8" ht="12.75">
      <c r="A9" s="45" t="s">
        <v>26</v>
      </c>
      <c r="B9" s="46">
        <v>38057</v>
      </c>
      <c r="C9" s="43" t="s">
        <v>33</v>
      </c>
      <c r="D9" s="43" t="s">
        <v>7</v>
      </c>
      <c r="E9" s="45" t="s">
        <v>1</v>
      </c>
      <c r="F9" s="45">
        <v>20</v>
      </c>
      <c r="G9" s="45">
        <v>9</v>
      </c>
      <c r="H9" s="42"/>
    </row>
    <row r="10" spans="1:8" ht="17.25" customHeight="1">
      <c r="A10" s="45" t="s">
        <v>26</v>
      </c>
      <c r="B10" s="46">
        <v>38057</v>
      </c>
      <c r="C10" s="43" t="s">
        <v>33</v>
      </c>
      <c r="D10" s="43" t="s">
        <v>43</v>
      </c>
      <c r="E10" s="45" t="s">
        <v>1</v>
      </c>
      <c r="F10" s="45">
        <v>32</v>
      </c>
      <c r="G10" s="45">
        <v>19</v>
      </c>
      <c r="H10" s="42"/>
    </row>
    <row r="11" spans="1:8" ht="16.5" customHeight="1">
      <c r="A11" s="45" t="s">
        <v>26</v>
      </c>
      <c r="B11" s="46">
        <v>38057</v>
      </c>
      <c r="C11" s="43" t="s">
        <v>33</v>
      </c>
      <c r="D11" s="43" t="s">
        <v>8</v>
      </c>
      <c r="E11" s="45" t="s">
        <v>1</v>
      </c>
      <c r="F11" s="45">
        <v>89</v>
      </c>
      <c r="G11" s="45">
        <v>52</v>
      </c>
      <c r="H11" s="42"/>
    </row>
    <row r="12" spans="1:8" ht="16.5" customHeight="1">
      <c r="A12" s="45" t="s">
        <v>26</v>
      </c>
      <c r="B12" s="46">
        <v>38057</v>
      </c>
      <c r="C12" s="69" t="s">
        <v>33</v>
      </c>
      <c r="D12" s="69" t="s">
        <v>9</v>
      </c>
      <c r="E12" s="45" t="s">
        <v>1</v>
      </c>
      <c r="F12" s="45">
        <v>31</v>
      </c>
      <c r="G12" s="45">
        <v>13</v>
      </c>
      <c r="H12" s="42"/>
    </row>
    <row r="13" spans="1:8" ht="16.5" customHeight="1" thickBot="1">
      <c r="A13" s="54" t="s">
        <v>26</v>
      </c>
      <c r="B13" s="52">
        <v>38057</v>
      </c>
      <c r="C13" s="53" t="s">
        <v>36</v>
      </c>
      <c r="D13" s="53" t="s">
        <v>2</v>
      </c>
      <c r="E13" s="54" t="s">
        <v>1</v>
      </c>
      <c r="F13" s="54">
        <v>25</v>
      </c>
      <c r="G13" s="54">
        <v>16</v>
      </c>
      <c r="H13" s="42"/>
    </row>
    <row r="14" spans="1:8" ht="12.75">
      <c r="A14" s="55" t="s">
        <v>28</v>
      </c>
      <c r="B14" s="56" t="s">
        <v>49</v>
      </c>
      <c r="C14" s="57"/>
      <c r="D14" s="58" t="s">
        <v>62</v>
      </c>
      <c r="E14" s="59"/>
      <c r="F14" s="60">
        <f>((F4-F13)/F4)*100</f>
        <v>3.8461538461538463</v>
      </c>
      <c r="G14" s="60">
        <v>0</v>
      </c>
      <c r="H14" s="42"/>
    </row>
    <row r="15" spans="1:8" ht="12.75">
      <c r="A15" s="61" t="s">
        <v>29</v>
      </c>
      <c r="B15" s="62" t="s">
        <v>50</v>
      </c>
      <c r="C15" s="43"/>
      <c r="D15" s="43"/>
      <c r="E15" s="45"/>
      <c r="F15" s="45"/>
      <c r="G15" s="45"/>
      <c r="H15" s="42"/>
    </row>
    <row r="16" spans="1:8" ht="12.75">
      <c r="A16" s="61" t="s">
        <v>30</v>
      </c>
      <c r="B16" s="62" t="s">
        <v>51</v>
      </c>
      <c r="C16" s="43"/>
      <c r="D16" s="43"/>
      <c r="E16" s="45"/>
      <c r="F16" s="45"/>
      <c r="G16" s="45"/>
      <c r="H16" s="42"/>
    </row>
    <row r="17" spans="1:8" ht="12.75">
      <c r="A17" s="63"/>
      <c r="B17" s="62" t="s">
        <v>64</v>
      </c>
      <c r="C17" s="43"/>
      <c r="D17" s="43"/>
      <c r="E17" s="45"/>
      <c r="F17" s="45"/>
      <c r="G17" s="45"/>
      <c r="H17" s="42"/>
    </row>
    <row r="18" ht="12.75">
      <c r="A18" s="4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20" sqref="D20"/>
    </sheetView>
  </sheetViews>
  <sheetFormatPr defaultColWidth="9.140625" defaultRowHeight="12.75"/>
  <cols>
    <col min="1" max="2" width="9.140625" style="5" customWidth="1"/>
    <col min="3" max="3" width="27.57421875" style="5" customWidth="1"/>
    <col min="4" max="4" width="39.421875" style="5" customWidth="1"/>
    <col min="5" max="5" width="11.140625" style="5" customWidth="1"/>
    <col min="6" max="6" width="9.140625" style="5" customWidth="1"/>
    <col min="7" max="7" width="11.8515625" style="5" customWidth="1"/>
    <col min="8" max="8" width="13.421875" style="5" customWidth="1"/>
    <col min="9" max="9" width="13.00390625" style="5" customWidth="1"/>
    <col min="10" max="16384" width="9.140625" style="5" customWidth="1"/>
  </cols>
  <sheetData>
    <row r="1" spans="1:10" ht="51.75" thickBot="1">
      <c r="A1" s="64" t="s">
        <v>23</v>
      </c>
      <c r="B1" s="65" t="s">
        <v>10</v>
      </c>
      <c r="C1" s="64" t="s">
        <v>11</v>
      </c>
      <c r="D1" s="64" t="s">
        <v>12</v>
      </c>
      <c r="E1" s="64" t="s">
        <v>13</v>
      </c>
      <c r="F1" s="64" t="s">
        <v>14</v>
      </c>
      <c r="G1" s="38" t="s">
        <v>68</v>
      </c>
      <c r="H1" s="39" t="s">
        <v>69</v>
      </c>
      <c r="I1" s="39" t="s">
        <v>70</v>
      </c>
      <c r="J1" s="42"/>
    </row>
    <row r="2" spans="1:10" ht="13.5" thickBot="1">
      <c r="A2" s="57"/>
      <c r="B2" s="66"/>
      <c r="C2" s="57"/>
      <c r="D2" s="57"/>
      <c r="E2" s="57"/>
      <c r="F2" s="57"/>
      <c r="G2" s="67" t="s">
        <v>47</v>
      </c>
      <c r="H2" s="68" t="s">
        <v>48</v>
      </c>
      <c r="I2" s="68" t="s">
        <v>22</v>
      </c>
      <c r="J2" s="42"/>
    </row>
    <row r="3" spans="1:10" ht="12.75">
      <c r="A3" s="45" t="s">
        <v>27</v>
      </c>
      <c r="B3" s="46">
        <v>38064</v>
      </c>
      <c r="C3" s="43" t="s">
        <v>33</v>
      </c>
      <c r="D3" s="43" t="s">
        <v>0</v>
      </c>
      <c r="E3" s="45">
        <v>2277</v>
      </c>
      <c r="F3" s="45">
        <v>50110</v>
      </c>
      <c r="G3" s="59" t="s">
        <v>52</v>
      </c>
      <c r="H3" s="59">
        <v>2</v>
      </c>
      <c r="I3" s="59">
        <v>1</v>
      </c>
      <c r="J3" s="42"/>
    </row>
    <row r="4" spans="1:10" ht="12.75">
      <c r="A4" s="45" t="s">
        <v>27</v>
      </c>
      <c r="B4" s="46">
        <v>38064</v>
      </c>
      <c r="C4" s="43" t="s">
        <v>33</v>
      </c>
      <c r="D4" s="43" t="s">
        <v>2</v>
      </c>
      <c r="E4" s="45">
        <v>2277</v>
      </c>
      <c r="F4" s="45">
        <v>50111</v>
      </c>
      <c r="G4" s="45" t="s">
        <v>1</v>
      </c>
      <c r="H4" s="45">
        <v>13</v>
      </c>
      <c r="I4" s="45">
        <v>18</v>
      </c>
      <c r="J4" s="42"/>
    </row>
    <row r="5" spans="1:10" ht="12.75">
      <c r="A5" s="45" t="s">
        <v>27</v>
      </c>
      <c r="B5" s="46">
        <v>38064</v>
      </c>
      <c r="C5" s="43" t="s">
        <v>33</v>
      </c>
      <c r="D5" s="43" t="s">
        <v>3</v>
      </c>
      <c r="E5" s="45">
        <v>2277</v>
      </c>
      <c r="F5" s="45">
        <v>50112</v>
      </c>
      <c r="G5" s="47">
        <v>2.57</v>
      </c>
      <c r="H5" s="45">
        <v>43</v>
      </c>
      <c r="I5" s="45">
        <v>13</v>
      </c>
      <c r="J5" s="42"/>
    </row>
    <row r="6" spans="1:10" ht="12.75">
      <c r="A6" s="45" t="s">
        <v>27</v>
      </c>
      <c r="B6" s="46">
        <v>38064</v>
      </c>
      <c r="C6" s="43" t="s">
        <v>33</v>
      </c>
      <c r="D6" s="43" t="s">
        <v>4</v>
      </c>
      <c r="E6" s="45">
        <v>2277</v>
      </c>
      <c r="F6" s="45">
        <v>50113</v>
      </c>
      <c r="G6" s="45" t="s">
        <v>1</v>
      </c>
      <c r="H6" s="45">
        <v>54</v>
      </c>
      <c r="I6" s="45">
        <v>36</v>
      </c>
      <c r="J6" s="42"/>
    </row>
    <row r="7" spans="1:10" ht="12.75">
      <c r="A7" s="50" t="s">
        <v>27</v>
      </c>
      <c r="B7" s="49">
        <v>38064</v>
      </c>
      <c r="C7" s="48" t="s">
        <v>33</v>
      </c>
      <c r="D7" s="48" t="s">
        <v>5</v>
      </c>
      <c r="E7" s="50">
        <v>2277</v>
      </c>
      <c r="F7" s="50">
        <v>50114</v>
      </c>
      <c r="G7" s="50" t="s">
        <v>1</v>
      </c>
      <c r="H7" s="50">
        <v>43</v>
      </c>
      <c r="I7" s="50">
        <v>28</v>
      </c>
      <c r="J7" s="42"/>
    </row>
    <row r="8" spans="1:10" ht="12.75">
      <c r="A8" s="45" t="s">
        <v>27</v>
      </c>
      <c r="B8" s="46">
        <v>38064</v>
      </c>
      <c r="C8" s="43" t="s">
        <v>33</v>
      </c>
      <c r="D8" s="43" t="s">
        <v>6</v>
      </c>
      <c r="E8" s="45">
        <v>2277</v>
      </c>
      <c r="F8" s="45">
        <v>50115</v>
      </c>
      <c r="G8" s="47">
        <v>2.421</v>
      </c>
      <c r="H8" s="45">
        <v>12</v>
      </c>
      <c r="I8" s="45">
        <v>19</v>
      </c>
      <c r="J8" s="42"/>
    </row>
    <row r="9" spans="1:10" ht="12.75">
      <c r="A9" s="45" t="s">
        <v>27</v>
      </c>
      <c r="B9" s="46">
        <v>38064</v>
      </c>
      <c r="C9" s="43" t="s">
        <v>33</v>
      </c>
      <c r="D9" s="43" t="s">
        <v>7</v>
      </c>
      <c r="E9" s="45">
        <v>2277</v>
      </c>
      <c r="F9" s="45">
        <v>50116</v>
      </c>
      <c r="G9" s="45" t="s">
        <v>1</v>
      </c>
      <c r="H9" s="45">
        <v>11</v>
      </c>
      <c r="I9" s="45">
        <v>6</v>
      </c>
      <c r="J9" s="42"/>
    </row>
    <row r="10" spans="1:10" ht="12.75">
      <c r="A10" s="45" t="s">
        <v>27</v>
      </c>
      <c r="B10" s="46">
        <v>38064</v>
      </c>
      <c r="C10" s="43" t="s">
        <v>33</v>
      </c>
      <c r="D10" s="43" t="s">
        <v>43</v>
      </c>
      <c r="E10" s="45">
        <v>2277</v>
      </c>
      <c r="F10" s="45">
        <v>50117</v>
      </c>
      <c r="G10" s="45" t="s">
        <v>1</v>
      </c>
      <c r="H10" s="45">
        <v>19</v>
      </c>
      <c r="I10" s="45">
        <v>19</v>
      </c>
      <c r="J10" s="42"/>
    </row>
    <row r="11" spans="1:10" ht="12.75">
      <c r="A11" s="45" t="s">
        <v>27</v>
      </c>
      <c r="B11" s="46">
        <v>38064</v>
      </c>
      <c r="C11" s="43" t="s">
        <v>33</v>
      </c>
      <c r="D11" s="43" t="s">
        <v>8</v>
      </c>
      <c r="E11" s="45">
        <v>2277</v>
      </c>
      <c r="F11" s="45">
        <v>50118</v>
      </c>
      <c r="G11" s="45" t="s">
        <v>1</v>
      </c>
      <c r="H11" s="45">
        <v>93</v>
      </c>
      <c r="I11" s="45">
        <v>69</v>
      </c>
      <c r="J11" s="42"/>
    </row>
    <row r="12" spans="1:10" ht="12.75">
      <c r="A12" s="45" t="s">
        <v>27</v>
      </c>
      <c r="B12" s="46">
        <v>38064</v>
      </c>
      <c r="C12" s="43" t="s">
        <v>33</v>
      </c>
      <c r="D12" s="43" t="s">
        <v>9</v>
      </c>
      <c r="E12" s="45">
        <v>2277</v>
      </c>
      <c r="F12" s="45">
        <v>50119</v>
      </c>
      <c r="G12" s="45" t="s">
        <v>1</v>
      </c>
      <c r="H12" s="45">
        <v>26</v>
      </c>
      <c r="I12" s="45">
        <v>11</v>
      </c>
      <c r="J12" s="42"/>
    </row>
    <row r="13" spans="1:10" ht="13.5" thickBot="1">
      <c r="A13" s="54" t="s">
        <v>27</v>
      </c>
      <c r="B13" s="52">
        <v>38064</v>
      </c>
      <c r="C13" s="53" t="s">
        <v>35</v>
      </c>
      <c r="D13" s="53" t="s">
        <v>5</v>
      </c>
      <c r="E13" s="73">
        <v>2277</v>
      </c>
      <c r="F13" s="73">
        <v>93396</v>
      </c>
      <c r="G13" s="73" t="s">
        <v>1</v>
      </c>
      <c r="H13" s="73">
        <v>45</v>
      </c>
      <c r="I13" s="73">
        <v>36</v>
      </c>
      <c r="J13" s="42"/>
    </row>
    <row r="14" spans="1:10" ht="12.75">
      <c r="A14" s="55" t="s">
        <v>28</v>
      </c>
      <c r="B14" s="70" t="s">
        <v>49</v>
      </c>
      <c r="C14" s="57"/>
      <c r="D14" s="58" t="s">
        <v>62</v>
      </c>
      <c r="E14" s="59"/>
      <c r="F14" s="59"/>
      <c r="G14" s="59"/>
      <c r="H14" s="60">
        <f>((H13-H7)/H13)*100</f>
        <v>4.444444444444445</v>
      </c>
      <c r="I14" s="60">
        <f>((I13-I7)/I13)*100</f>
        <v>22.22222222222222</v>
      </c>
      <c r="J14" s="42"/>
    </row>
    <row r="15" spans="1:10" ht="12.75">
      <c r="A15" s="61" t="s">
        <v>29</v>
      </c>
      <c r="B15" s="71" t="s">
        <v>50</v>
      </c>
      <c r="C15" s="43"/>
      <c r="D15" s="43"/>
      <c r="E15" s="45"/>
      <c r="F15" s="45"/>
      <c r="G15" s="45"/>
      <c r="H15" s="45"/>
      <c r="I15" s="45"/>
      <c r="J15" s="42"/>
    </row>
    <row r="16" spans="1:10" ht="12.75">
      <c r="A16" s="61" t="s">
        <v>30</v>
      </c>
      <c r="B16" s="71" t="s">
        <v>51</v>
      </c>
      <c r="C16" s="43"/>
      <c r="D16" s="43"/>
      <c r="E16" s="45"/>
      <c r="F16" s="45"/>
      <c r="G16" s="45"/>
      <c r="H16" s="45"/>
      <c r="I16" s="45"/>
      <c r="J16" s="42"/>
    </row>
    <row r="17" spans="1:10" ht="12.75">
      <c r="A17" s="61" t="s">
        <v>31</v>
      </c>
      <c r="B17" s="72" t="s">
        <v>56</v>
      </c>
      <c r="C17" s="43"/>
      <c r="D17" s="43"/>
      <c r="E17" s="45"/>
      <c r="F17" s="45"/>
      <c r="G17" s="45"/>
      <c r="H17" s="45"/>
      <c r="I17" s="45"/>
      <c r="J17" s="42"/>
    </row>
    <row r="18" spans="1:10" ht="12.75">
      <c r="A18" s="61" t="s">
        <v>32</v>
      </c>
      <c r="B18" s="70" t="s">
        <v>53</v>
      </c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63"/>
      <c r="B19" s="62" t="s">
        <v>64</v>
      </c>
      <c r="C19" s="42"/>
      <c r="D19" s="42"/>
      <c r="E19" s="42"/>
      <c r="F19" s="42"/>
      <c r="G19" s="42"/>
      <c r="H19" s="42"/>
      <c r="I19" s="42"/>
      <c r="J19" s="4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25" sqref="J25"/>
    </sheetView>
  </sheetViews>
  <sheetFormatPr defaultColWidth="9.140625" defaultRowHeight="12.75"/>
  <cols>
    <col min="1" max="1" width="7.28125" style="1" customWidth="1"/>
    <col min="2" max="2" width="7.421875" style="1" customWidth="1"/>
    <col min="3" max="3" width="23.7109375" style="1" customWidth="1"/>
    <col min="4" max="4" width="32.28125" style="1" customWidth="1"/>
    <col min="5" max="5" width="6.7109375" style="1" customWidth="1"/>
    <col min="6" max="6" width="6.8515625" style="1" customWidth="1"/>
    <col min="7" max="7" width="10.421875" style="1" customWidth="1"/>
    <col min="8" max="8" width="9.57421875" style="6" customWidth="1"/>
    <col min="9" max="9" width="8.8515625" style="6" customWidth="1"/>
    <col min="10" max="10" width="9.140625" style="6" customWidth="1"/>
    <col min="11" max="11" width="9.421875" style="6" customWidth="1"/>
    <col min="12" max="12" width="9.140625" style="6" customWidth="1"/>
    <col min="13" max="16384" width="9.140625" style="1" customWidth="1"/>
  </cols>
  <sheetData>
    <row r="1" spans="1:12" ht="57" thickBot="1">
      <c r="A1" s="13" t="s">
        <v>23</v>
      </c>
      <c r="B1" s="14" t="s">
        <v>10</v>
      </c>
      <c r="C1" s="13" t="s">
        <v>11</v>
      </c>
      <c r="D1" s="13" t="s">
        <v>12</v>
      </c>
      <c r="E1" s="13" t="s">
        <v>54</v>
      </c>
      <c r="F1" s="13" t="s">
        <v>14</v>
      </c>
      <c r="G1" s="13" t="s">
        <v>71</v>
      </c>
      <c r="H1" s="15" t="s">
        <v>15</v>
      </c>
      <c r="I1" s="15" t="s">
        <v>16</v>
      </c>
      <c r="J1" s="15" t="s">
        <v>58</v>
      </c>
      <c r="K1" s="15" t="s">
        <v>59</v>
      </c>
      <c r="L1" s="15" t="s">
        <v>60</v>
      </c>
    </row>
    <row r="2" spans="1:12" ht="12" thickBot="1">
      <c r="A2" s="10"/>
      <c r="B2" s="11"/>
      <c r="C2" s="10"/>
      <c r="D2" s="10"/>
      <c r="E2" s="10"/>
      <c r="F2" s="10"/>
      <c r="G2" s="12"/>
      <c r="H2" s="17" t="s">
        <v>61</v>
      </c>
      <c r="I2" s="17" t="s">
        <v>61</v>
      </c>
      <c r="J2" s="17" t="s">
        <v>61</v>
      </c>
      <c r="K2" s="17" t="s">
        <v>61</v>
      </c>
      <c r="L2" s="17" t="s">
        <v>61</v>
      </c>
    </row>
    <row r="3" spans="1:12" ht="11.25">
      <c r="A3" s="1" t="s">
        <v>27</v>
      </c>
      <c r="B3" s="3">
        <v>38064</v>
      </c>
      <c r="C3" s="2" t="s">
        <v>33</v>
      </c>
      <c r="D3" s="2" t="s">
        <v>0</v>
      </c>
      <c r="E3" s="1">
        <v>2277</v>
      </c>
      <c r="F3" s="1">
        <v>50110</v>
      </c>
      <c r="G3" s="1" t="s">
        <v>55</v>
      </c>
      <c r="H3" s="16">
        <v>0.016</v>
      </c>
      <c r="I3" s="16">
        <v>0.016</v>
      </c>
      <c r="J3" s="16">
        <v>0.009</v>
      </c>
      <c r="K3" s="16">
        <v>0.031</v>
      </c>
      <c r="L3" s="16">
        <v>0.108</v>
      </c>
    </row>
    <row r="4" spans="1:12" ht="11.25">
      <c r="A4" s="1" t="s">
        <v>27</v>
      </c>
      <c r="B4" s="3">
        <v>38064</v>
      </c>
      <c r="C4" s="2" t="s">
        <v>33</v>
      </c>
      <c r="D4" s="2" t="s">
        <v>2</v>
      </c>
      <c r="E4" s="1">
        <v>2277</v>
      </c>
      <c r="F4" s="1">
        <v>50111</v>
      </c>
      <c r="G4" s="1" t="s">
        <v>34</v>
      </c>
      <c r="H4" s="6">
        <v>0.03</v>
      </c>
      <c r="I4" s="6">
        <v>0.263</v>
      </c>
      <c r="J4" s="6">
        <v>0.013</v>
      </c>
      <c r="K4" s="6">
        <v>0.042</v>
      </c>
      <c r="L4" s="6">
        <v>0</v>
      </c>
    </row>
    <row r="5" spans="1:12" ht="11.25">
      <c r="A5" s="1" t="s">
        <v>27</v>
      </c>
      <c r="B5" s="3">
        <v>38064</v>
      </c>
      <c r="C5" s="2" t="s">
        <v>33</v>
      </c>
      <c r="D5" s="2" t="s">
        <v>3</v>
      </c>
      <c r="E5" s="1">
        <v>2277</v>
      </c>
      <c r="F5" s="1">
        <v>50112</v>
      </c>
      <c r="G5" s="1" t="s">
        <v>34</v>
      </c>
      <c r="H5" s="6">
        <v>0.043</v>
      </c>
      <c r="I5" s="6">
        <v>0.908</v>
      </c>
      <c r="J5" s="6">
        <v>0.051</v>
      </c>
      <c r="K5" s="6">
        <v>0.034</v>
      </c>
      <c r="L5" s="6">
        <v>1.063</v>
      </c>
    </row>
    <row r="6" spans="1:12" ht="11.25">
      <c r="A6" s="1" t="s">
        <v>27</v>
      </c>
      <c r="B6" s="3">
        <v>38064</v>
      </c>
      <c r="C6" s="2" t="s">
        <v>33</v>
      </c>
      <c r="D6" s="2" t="s">
        <v>4</v>
      </c>
      <c r="E6" s="1">
        <v>2277</v>
      </c>
      <c r="F6" s="1">
        <v>50113</v>
      </c>
      <c r="G6" s="1" t="s">
        <v>34</v>
      </c>
      <c r="H6" s="6">
        <v>0.035</v>
      </c>
      <c r="I6" s="6">
        <v>0.502</v>
      </c>
      <c r="J6" s="6">
        <v>0.008</v>
      </c>
      <c r="K6" s="6">
        <v>0</v>
      </c>
      <c r="L6" s="6">
        <v>0</v>
      </c>
    </row>
    <row r="7" spans="1:12" ht="11.25">
      <c r="A7" s="9" t="s">
        <v>27</v>
      </c>
      <c r="B7" s="8">
        <v>38064</v>
      </c>
      <c r="C7" s="7" t="s">
        <v>33</v>
      </c>
      <c r="D7" s="7" t="s">
        <v>5</v>
      </c>
      <c r="E7" s="9">
        <v>2277</v>
      </c>
      <c r="F7" s="9">
        <v>50114</v>
      </c>
      <c r="G7" s="9" t="s">
        <v>34</v>
      </c>
      <c r="H7" s="18">
        <v>0.275</v>
      </c>
      <c r="I7" s="18">
        <v>1.14</v>
      </c>
      <c r="J7" s="18">
        <v>0.147</v>
      </c>
      <c r="K7" s="18">
        <v>0.041</v>
      </c>
      <c r="L7" s="18">
        <v>0.251</v>
      </c>
    </row>
    <row r="8" spans="1:12" ht="11.25">
      <c r="A8" s="1" t="s">
        <v>27</v>
      </c>
      <c r="B8" s="3">
        <v>38064</v>
      </c>
      <c r="C8" s="2" t="s">
        <v>33</v>
      </c>
      <c r="D8" s="2" t="s">
        <v>6</v>
      </c>
      <c r="E8" s="1">
        <v>2277</v>
      </c>
      <c r="F8" s="1">
        <v>50115</v>
      </c>
      <c r="G8" s="1" t="s">
        <v>34</v>
      </c>
      <c r="H8" s="6">
        <v>0.017</v>
      </c>
      <c r="I8" s="6">
        <v>0.338</v>
      </c>
      <c r="J8" s="6">
        <v>0.019</v>
      </c>
      <c r="K8" s="6">
        <v>0</v>
      </c>
      <c r="L8" s="6">
        <v>0</v>
      </c>
    </row>
    <row r="9" spans="1:12" ht="11.25">
      <c r="A9" s="1" t="s">
        <v>27</v>
      </c>
      <c r="B9" s="3">
        <v>38064</v>
      </c>
      <c r="C9" s="2" t="s">
        <v>33</v>
      </c>
      <c r="D9" s="2" t="s">
        <v>7</v>
      </c>
      <c r="E9" s="1">
        <v>2277</v>
      </c>
      <c r="F9" s="1">
        <v>50116</v>
      </c>
      <c r="G9" s="1" t="s">
        <v>34</v>
      </c>
      <c r="H9" s="6">
        <v>0.02</v>
      </c>
      <c r="I9" s="6">
        <v>0.291</v>
      </c>
      <c r="J9" s="6">
        <v>0.018</v>
      </c>
      <c r="K9" s="6">
        <v>0</v>
      </c>
      <c r="L9" s="6">
        <v>0.1</v>
      </c>
    </row>
    <row r="10" spans="1:12" ht="11.25">
      <c r="A10" s="1" t="s">
        <v>27</v>
      </c>
      <c r="B10" s="3">
        <v>38064</v>
      </c>
      <c r="C10" s="2" t="s">
        <v>33</v>
      </c>
      <c r="D10" s="2" t="s">
        <v>43</v>
      </c>
      <c r="E10" s="1">
        <v>2277</v>
      </c>
      <c r="F10" s="1">
        <v>50117</v>
      </c>
      <c r="G10" s="1" t="s">
        <v>34</v>
      </c>
      <c r="H10" s="6">
        <v>0.033</v>
      </c>
      <c r="I10" s="6">
        <v>0.3</v>
      </c>
      <c r="J10" s="6">
        <v>0.02</v>
      </c>
      <c r="K10" s="6">
        <v>0</v>
      </c>
      <c r="L10" s="6">
        <v>0.17</v>
      </c>
    </row>
    <row r="11" spans="1:12" ht="11.25">
      <c r="A11" s="1" t="s">
        <v>27</v>
      </c>
      <c r="B11" s="3">
        <v>38064</v>
      </c>
      <c r="C11" s="33" t="s">
        <v>33</v>
      </c>
      <c r="D11" s="2" t="s">
        <v>8</v>
      </c>
      <c r="E11" s="1">
        <v>2277</v>
      </c>
      <c r="F11" s="1">
        <v>50118</v>
      </c>
      <c r="G11" s="1" t="s">
        <v>34</v>
      </c>
      <c r="H11" s="6">
        <v>0.035</v>
      </c>
      <c r="I11" s="6">
        <v>0.441</v>
      </c>
      <c r="J11" s="6">
        <v>0.009</v>
      </c>
      <c r="K11" s="6">
        <v>0.031</v>
      </c>
      <c r="L11" s="6">
        <v>0.222</v>
      </c>
    </row>
    <row r="12" spans="1:12" ht="11.25">
      <c r="A12" s="1" t="s">
        <v>27</v>
      </c>
      <c r="B12" s="3">
        <v>38064</v>
      </c>
      <c r="C12" s="33" t="s">
        <v>33</v>
      </c>
      <c r="D12" s="2" t="s">
        <v>9</v>
      </c>
      <c r="E12" s="1">
        <v>2277</v>
      </c>
      <c r="F12" s="1">
        <v>50119</v>
      </c>
      <c r="G12" s="1" t="s">
        <v>34</v>
      </c>
      <c r="H12" s="6">
        <v>0.024</v>
      </c>
      <c r="I12" s="6">
        <v>0.298</v>
      </c>
      <c r="J12" s="6">
        <v>0.016</v>
      </c>
      <c r="K12" s="6">
        <v>0.02</v>
      </c>
      <c r="L12" s="6">
        <v>0.289</v>
      </c>
    </row>
    <row r="13" spans="1:12" ht="11.25">
      <c r="A13" s="74" t="s">
        <v>27</v>
      </c>
      <c r="B13" s="75">
        <v>38064</v>
      </c>
      <c r="C13" s="76" t="s">
        <v>35</v>
      </c>
      <c r="D13" s="76" t="s">
        <v>5</v>
      </c>
      <c r="E13" s="74">
        <v>2277</v>
      </c>
      <c r="F13" s="74">
        <v>93396</v>
      </c>
      <c r="G13" s="74" t="s">
        <v>34</v>
      </c>
      <c r="H13" s="77">
        <v>0.292</v>
      </c>
      <c r="I13" s="77">
        <v>1.216</v>
      </c>
      <c r="J13" s="77">
        <v>0.146</v>
      </c>
      <c r="K13" s="77">
        <v>0.04</v>
      </c>
      <c r="L13" s="77">
        <v>0.247</v>
      </c>
    </row>
    <row r="14" spans="1:12" ht="11.25">
      <c r="A14" s="1" t="s">
        <v>27</v>
      </c>
      <c r="B14" s="3">
        <v>38064</v>
      </c>
      <c r="C14" s="33" t="s">
        <v>37</v>
      </c>
      <c r="D14" s="33" t="s">
        <v>57</v>
      </c>
      <c r="E14" s="1">
        <v>2277</v>
      </c>
      <c r="F14" s="1">
        <v>93397</v>
      </c>
      <c r="G14" s="1" t="s">
        <v>34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1.25">
      <c r="A15" s="1" t="s">
        <v>27</v>
      </c>
      <c r="B15" s="3">
        <v>38064</v>
      </c>
      <c r="C15" s="33" t="s">
        <v>38</v>
      </c>
      <c r="D15" s="33" t="s">
        <v>5</v>
      </c>
      <c r="E15" s="1">
        <v>2277</v>
      </c>
      <c r="F15" s="1">
        <v>93398</v>
      </c>
      <c r="G15" s="1">
        <f>(862.48-388.35)/500</f>
        <v>0.94826</v>
      </c>
      <c r="H15" s="6">
        <v>0.383</v>
      </c>
      <c r="I15" s="6" t="s">
        <v>52</v>
      </c>
      <c r="J15" s="6">
        <v>1.182</v>
      </c>
      <c r="K15" s="6">
        <v>0.283</v>
      </c>
      <c r="L15" s="6">
        <v>6.156</v>
      </c>
    </row>
    <row r="16" spans="1:12" ht="12" thickBot="1">
      <c r="A16" s="20" t="s">
        <v>27</v>
      </c>
      <c r="B16" s="21">
        <v>38064</v>
      </c>
      <c r="C16" s="32" t="s">
        <v>39</v>
      </c>
      <c r="D16" s="32" t="s">
        <v>56</v>
      </c>
      <c r="E16" s="20">
        <v>2277</v>
      </c>
      <c r="F16" s="20">
        <v>93399</v>
      </c>
      <c r="G16" s="20" t="s">
        <v>34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1.25">
      <c r="A17" s="19" t="s">
        <v>28</v>
      </c>
      <c r="B17" s="29" t="s">
        <v>53</v>
      </c>
      <c r="C17" s="10"/>
      <c r="D17" s="10"/>
      <c r="E17" s="12"/>
      <c r="F17" s="12"/>
      <c r="G17" s="34" t="s">
        <v>62</v>
      </c>
      <c r="H17" s="24">
        <f>((H13-H7)/H13)*100</f>
        <v>5.8219178082191645</v>
      </c>
      <c r="I17" s="24">
        <f>((I13-I7)/I13)*100</f>
        <v>6.250000000000005</v>
      </c>
      <c r="J17" s="24">
        <f>((J7-J13)/J7)*100</f>
        <v>0.6802721088435381</v>
      </c>
      <c r="K17" s="24">
        <f>((K7-K13)/K7)*100</f>
        <v>2.4390243902439046</v>
      </c>
      <c r="L17" s="24">
        <f>((L7-L13)/L7)*100</f>
        <v>1.5936254980079694</v>
      </c>
    </row>
    <row r="18" spans="1:12" ht="11.25">
      <c r="A18" s="4" t="s">
        <v>29</v>
      </c>
      <c r="B18" s="37" t="s">
        <v>56</v>
      </c>
      <c r="C18" s="2"/>
      <c r="D18" s="2"/>
      <c r="G18" s="35" t="s">
        <v>63</v>
      </c>
      <c r="H18" s="25"/>
      <c r="I18" s="25"/>
      <c r="J18" s="6">
        <v>98.14491</v>
      </c>
      <c r="K18" s="6">
        <v>91.79156799999998</v>
      </c>
      <c r="L18" s="6">
        <v>111.98950599999999</v>
      </c>
    </row>
    <row r="19" spans="1:7" ht="11.25">
      <c r="A19" s="4" t="s">
        <v>30</v>
      </c>
      <c r="B19" s="29" t="s">
        <v>51</v>
      </c>
      <c r="C19" s="2"/>
      <c r="D19" s="2"/>
      <c r="G19" s="35"/>
    </row>
    <row r="20" spans="1:7" ht="11.25">
      <c r="A20" s="36"/>
      <c r="B20" s="30" t="s">
        <v>64</v>
      </c>
      <c r="C20" s="2"/>
      <c r="D20" s="2"/>
      <c r="G20" s="35"/>
    </row>
    <row r="21" spans="1:7" ht="11.25">
      <c r="A21" s="4"/>
      <c r="G21" s="35"/>
    </row>
  </sheetData>
  <printOptions/>
  <pageMargins left="0.41" right="0.34" top="0.75" bottom="1" header="0.5" footer="0.5"/>
  <pageSetup horizontalDpi="600" verticalDpi="600" orientation="landscape" r:id="rId1"/>
  <headerFooter alignWithMargins="0">
    <oddHeader>&amp;L&amp;Z&amp;F  --&amp;A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D1">
      <selection activeCell="K24" sqref="K24"/>
    </sheetView>
  </sheetViews>
  <sheetFormatPr defaultColWidth="9.140625" defaultRowHeight="12.75"/>
  <cols>
    <col min="1" max="1" width="7.57421875" style="26" customWidth="1"/>
    <col min="2" max="2" width="7.8515625" style="26" customWidth="1"/>
    <col min="3" max="3" width="23.8515625" style="26" customWidth="1"/>
    <col min="4" max="4" width="29.7109375" style="26" customWidth="1"/>
    <col min="5" max="5" width="7.57421875" style="26" customWidth="1"/>
    <col min="6" max="6" width="6.7109375" style="26" customWidth="1"/>
    <col min="7" max="7" width="9.421875" style="26" customWidth="1"/>
    <col min="8" max="8" width="10.57421875" style="28" customWidth="1"/>
    <col min="9" max="9" width="7.28125" style="28" customWidth="1"/>
    <col min="10" max="13" width="9.140625" style="28" customWidth="1"/>
    <col min="14" max="14" width="10.140625" style="28" customWidth="1"/>
    <col min="15" max="16384" width="9.140625" style="26" customWidth="1"/>
  </cols>
  <sheetData>
    <row r="1" spans="1:14" ht="34.5" thickBot="1">
      <c r="A1" s="13" t="s">
        <v>23</v>
      </c>
      <c r="B1" s="14" t="s">
        <v>10</v>
      </c>
      <c r="C1" s="13" t="s">
        <v>11</v>
      </c>
      <c r="D1" s="13" t="s">
        <v>12</v>
      </c>
      <c r="E1" s="13" t="s">
        <v>54</v>
      </c>
      <c r="F1" s="13" t="s">
        <v>14</v>
      </c>
      <c r="G1" s="13" t="s">
        <v>41</v>
      </c>
      <c r="H1" s="15" t="s">
        <v>19</v>
      </c>
      <c r="I1" s="15" t="s">
        <v>42</v>
      </c>
      <c r="J1" s="15" t="s">
        <v>18</v>
      </c>
      <c r="K1" s="15" t="s">
        <v>21</v>
      </c>
      <c r="L1" s="15" t="s">
        <v>67</v>
      </c>
      <c r="M1" s="15" t="s">
        <v>17</v>
      </c>
      <c r="N1" s="15" t="s">
        <v>20</v>
      </c>
    </row>
    <row r="2" spans="1:14" ht="12" thickBot="1">
      <c r="A2" s="10"/>
      <c r="B2" s="11"/>
      <c r="C2" s="10"/>
      <c r="D2" s="10"/>
      <c r="E2" s="10"/>
      <c r="F2" s="10"/>
      <c r="G2" s="12"/>
      <c r="H2" s="17" t="s">
        <v>46</v>
      </c>
      <c r="I2" s="17" t="s">
        <v>46</v>
      </c>
      <c r="J2" s="17" t="s">
        <v>46</v>
      </c>
      <c r="K2" s="17" t="s">
        <v>46</v>
      </c>
      <c r="L2" s="17" t="s">
        <v>46</v>
      </c>
      <c r="M2" s="17" t="s">
        <v>46</v>
      </c>
      <c r="N2" s="17" t="s">
        <v>46</v>
      </c>
    </row>
    <row r="3" spans="1:14" ht="11.25">
      <c r="A3" s="1" t="s">
        <v>27</v>
      </c>
      <c r="B3" s="3">
        <v>38064</v>
      </c>
      <c r="C3" s="2" t="s">
        <v>33</v>
      </c>
      <c r="D3" s="2" t="s">
        <v>0</v>
      </c>
      <c r="E3" s="1">
        <v>2277</v>
      </c>
      <c r="F3" s="1">
        <v>50110</v>
      </c>
      <c r="G3" s="1" t="s">
        <v>66</v>
      </c>
      <c r="H3" s="16">
        <v>0</v>
      </c>
      <c r="I3" s="16">
        <v>0.02912288615945072</v>
      </c>
      <c r="J3" s="16">
        <v>0.022141465030164537</v>
      </c>
      <c r="K3" s="16">
        <v>0.035335431058573494</v>
      </c>
      <c r="L3" s="16">
        <v>0</v>
      </c>
      <c r="M3" s="16">
        <v>0</v>
      </c>
      <c r="N3" s="16">
        <v>0.004680091310488014</v>
      </c>
    </row>
    <row r="4" spans="1:14" ht="11.25">
      <c r="A4" s="1" t="s">
        <v>27</v>
      </c>
      <c r="B4" s="3">
        <v>38064</v>
      </c>
      <c r="C4" s="2" t="s">
        <v>33</v>
      </c>
      <c r="D4" s="2" t="s">
        <v>2</v>
      </c>
      <c r="E4" s="1">
        <v>2277</v>
      </c>
      <c r="F4" s="1">
        <v>50111</v>
      </c>
      <c r="G4" s="1" t="s">
        <v>34</v>
      </c>
      <c r="H4" s="6">
        <v>0</v>
      </c>
      <c r="I4" s="6">
        <v>0.031988693347761686</v>
      </c>
      <c r="J4" s="6">
        <v>0.05127174831729957</v>
      </c>
      <c r="K4" s="6">
        <v>0</v>
      </c>
      <c r="L4" s="6">
        <v>0</v>
      </c>
      <c r="M4" s="6">
        <v>0</v>
      </c>
      <c r="N4" s="6">
        <v>0</v>
      </c>
    </row>
    <row r="5" spans="1:14" ht="11.25">
      <c r="A5" s="1" t="s">
        <v>27</v>
      </c>
      <c r="B5" s="3">
        <v>38064</v>
      </c>
      <c r="C5" s="2" t="s">
        <v>33</v>
      </c>
      <c r="D5" s="2" t="s">
        <v>3</v>
      </c>
      <c r="E5" s="1">
        <v>2277</v>
      </c>
      <c r="F5" s="1">
        <v>50112</v>
      </c>
      <c r="G5" s="1" t="s">
        <v>34</v>
      </c>
      <c r="H5" s="6">
        <v>0</v>
      </c>
      <c r="I5" s="6">
        <v>0.07202386055014953</v>
      </c>
      <c r="J5" s="6">
        <v>0.05302545265850421</v>
      </c>
      <c r="K5" s="6">
        <v>0</v>
      </c>
      <c r="L5" s="6">
        <v>0</v>
      </c>
      <c r="M5" s="6">
        <v>0</v>
      </c>
      <c r="N5" s="6">
        <v>0</v>
      </c>
    </row>
    <row r="6" spans="1:14" ht="11.25">
      <c r="A6" s="1" t="s">
        <v>27</v>
      </c>
      <c r="B6" s="3">
        <v>38064</v>
      </c>
      <c r="C6" s="2" t="s">
        <v>33</v>
      </c>
      <c r="D6" s="2" t="s">
        <v>4</v>
      </c>
      <c r="E6" s="1">
        <v>2277</v>
      </c>
      <c r="F6" s="1">
        <v>50113</v>
      </c>
      <c r="G6" s="1" t="s">
        <v>34</v>
      </c>
      <c r="H6" s="6">
        <v>0</v>
      </c>
      <c r="I6" s="6">
        <v>0.1161504860681672</v>
      </c>
      <c r="J6" s="6">
        <v>0.10298119615631879</v>
      </c>
      <c r="K6" s="6">
        <v>0</v>
      </c>
      <c r="L6" s="6">
        <v>0</v>
      </c>
      <c r="M6" s="6">
        <v>0</v>
      </c>
      <c r="N6" s="6">
        <v>0.004825196889406507</v>
      </c>
    </row>
    <row r="7" spans="1:14" ht="11.25">
      <c r="A7" s="9" t="s">
        <v>27</v>
      </c>
      <c r="B7" s="8">
        <v>38064</v>
      </c>
      <c r="C7" s="7" t="s">
        <v>33</v>
      </c>
      <c r="D7" s="7" t="s">
        <v>5</v>
      </c>
      <c r="E7" s="9">
        <v>2277</v>
      </c>
      <c r="F7" s="9">
        <v>50114</v>
      </c>
      <c r="G7" s="9" t="s">
        <v>34</v>
      </c>
      <c r="H7" s="18">
        <v>0</v>
      </c>
      <c r="I7" s="18">
        <v>0.03291520318401477</v>
      </c>
      <c r="J7" s="18">
        <v>0</v>
      </c>
      <c r="K7" s="18">
        <v>0.025334246990608</v>
      </c>
      <c r="L7" s="18">
        <v>0</v>
      </c>
      <c r="M7" s="18">
        <v>0</v>
      </c>
      <c r="N7" s="18">
        <v>0</v>
      </c>
    </row>
    <row r="8" spans="1:14" ht="11.25">
      <c r="A8" s="1" t="s">
        <v>27</v>
      </c>
      <c r="B8" s="3">
        <v>38064</v>
      </c>
      <c r="C8" s="2" t="s">
        <v>33</v>
      </c>
      <c r="D8" s="2" t="s">
        <v>6</v>
      </c>
      <c r="E8" s="1">
        <v>2277</v>
      </c>
      <c r="F8" s="1">
        <v>50115</v>
      </c>
      <c r="G8" s="1" t="s">
        <v>34</v>
      </c>
      <c r="H8" s="6">
        <v>0</v>
      </c>
      <c r="I8" s="6">
        <v>0.03694124770271164</v>
      </c>
      <c r="J8" s="6">
        <v>0.018318702751788818</v>
      </c>
      <c r="K8" s="6">
        <v>0</v>
      </c>
      <c r="L8" s="6">
        <v>0</v>
      </c>
      <c r="M8" s="6">
        <v>0</v>
      </c>
      <c r="N8" s="6">
        <v>0</v>
      </c>
    </row>
    <row r="9" spans="1:14" ht="11.25">
      <c r="A9" s="1" t="s">
        <v>27</v>
      </c>
      <c r="B9" s="3">
        <v>38064</v>
      </c>
      <c r="C9" s="2" t="s">
        <v>33</v>
      </c>
      <c r="D9" s="2" t="s">
        <v>7</v>
      </c>
      <c r="E9" s="1">
        <v>2277</v>
      </c>
      <c r="F9" s="1">
        <v>50116</v>
      </c>
      <c r="G9" s="1" t="s">
        <v>34</v>
      </c>
      <c r="H9" s="6">
        <v>0</v>
      </c>
      <c r="I9" s="6">
        <v>0.03295824112755123</v>
      </c>
      <c r="J9" s="6">
        <v>0.023895542362763658</v>
      </c>
      <c r="K9" s="6">
        <v>0.02835512241353643</v>
      </c>
      <c r="L9" s="6">
        <v>0</v>
      </c>
      <c r="M9" s="6">
        <v>0</v>
      </c>
      <c r="N9" s="6">
        <v>0</v>
      </c>
    </row>
    <row r="10" spans="1:14" ht="11.25">
      <c r="A10" s="1" t="s">
        <v>27</v>
      </c>
      <c r="B10" s="3">
        <v>38064</v>
      </c>
      <c r="C10" s="2" t="s">
        <v>33</v>
      </c>
      <c r="D10" s="2" t="s">
        <v>43</v>
      </c>
      <c r="E10" s="1">
        <v>2277</v>
      </c>
      <c r="F10" s="1">
        <v>50117</v>
      </c>
      <c r="G10" s="1" t="s">
        <v>34</v>
      </c>
      <c r="H10" s="6">
        <v>0</v>
      </c>
      <c r="I10" s="6">
        <v>0.040116602562317936</v>
      </c>
      <c r="J10" s="6">
        <v>0.023272510423458466</v>
      </c>
      <c r="K10" s="6">
        <v>0</v>
      </c>
      <c r="L10" s="6">
        <v>0</v>
      </c>
      <c r="M10" s="6">
        <v>0</v>
      </c>
      <c r="N10" s="6">
        <v>0</v>
      </c>
    </row>
    <row r="11" spans="1:14" ht="14.25" customHeight="1">
      <c r="A11" s="1" t="s">
        <v>27</v>
      </c>
      <c r="B11" s="3">
        <v>38064</v>
      </c>
      <c r="C11" s="2" t="s">
        <v>33</v>
      </c>
      <c r="D11" s="2" t="s">
        <v>8</v>
      </c>
      <c r="E11" s="1">
        <v>2277</v>
      </c>
      <c r="F11" s="1">
        <v>50118</v>
      </c>
      <c r="G11" s="1" t="s">
        <v>34</v>
      </c>
      <c r="H11" s="6">
        <v>0</v>
      </c>
      <c r="I11" s="6">
        <v>0.03170354455790735</v>
      </c>
      <c r="J11" s="6">
        <v>0.039123367205837374</v>
      </c>
      <c r="K11" s="6">
        <v>0</v>
      </c>
      <c r="L11" s="6">
        <v>0</v>
      </c>
      <c r="M11" s="6">
        <v>0</v>
      </c>
      <c r="N11" s="6">
        <v>0</v>
      </c>
    </row>
    <row r="12" spans="1:14" ht="11.25">
      <c r="A12" s="1" t="s">
        <v>27</v>
      </c>
      <c r="B12" s="3">
        <v>38064</v>
      </c>
      <c r="C12" s="2" t="s">
        <v>33</v>
      </c>
      <c r="D12" s="2" t="s">
        <v>9</v>
      </c>
      <c r="E12" s="1">
        <v>2277</v>
      </c>
      <c r="F12" s="1">
        <v>50119</v>
      </c>
      <c r="G12" s="1" t="s">
        <v>34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11.25">
      <c r="A13" s="1" t="s">
        <v>27</v>
      </c>
      <c r="B13" s="75">
        <v>38064</v>
      </c>
      <c r="C13" s="76" t="s">
        <v>35</v>
      </c>
      <c r="D13" s="76" t="s">
        <v>5</v>
      </c>
      <c r="E13" s="74">
        <v>2277</v>
      </c>
      <c r="F13" s="74">
        <v>93396</v>
      </c>
      <c r="G13" s="74" t="s">
        <v>34</v>
      </c>
      <c r="H13" s="77">
        <v>0</v>
      </c>
      <c r="I13" s="77">
        <v>0</v>
      </c>
      <c r="J13" s="77">
        <v>0.01925344301970438</v>
      </c>
      <c r="K13" s="77">
        <v>0</v>
      </c>
      <c r="L13" s="77">
        <v>0</v>
      </c>
      <c r="M13" s="77">
        <v>0</v>
      </c>
      <c r="N13" s="77">
        <v>0</v>
      </c>
    </row>
    <row r="14" spans="1:14" ht="11.25">
      <c r="A14" s="1" t="s">
        <v>27</v>
      </c>
      <c r="B14" s="3">
        <v>38064</v>
      </c>
      <c r="C14" s="33" t="s">
        <v>37</v>
      </c>
      <c r="D14" s="33" t="s">
        <v>56</v>
      </c>
      <c r="E14" s="1">
        <v>2277</v>
      </c>
      <c r="F14" s="1">
        <v>93397</v>
      </c>
      <c r="G14" s="1" t="s">
        <v>34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1.25">
      <c r="A15" s="1" t="s">
        <v>27</v>
      </c>
      <c r="B15" s="3">
        <v>38064</v>
      </c>
      <c r="C15" s="33" t="s">
        <v>38</v>
      </c>
      <c r="D15" s="33" t="s">
        <v>5</v>
      </c>
      <c r="E15" s="1">
        <v>2277</v>
      </c>
      <c r="F15" s="1">
        <v>93398</v>
      </c>
      <c r="G15" s="1">
        <f>(862.48-388.35)/500</f>
        <v>0.94826</v>
      </c>
      <c r="H15" s="6">
        <v>0.49237858008112756</v>
      </c>
      <c r="I15" s="6">
        <v>0.5565869360292734</v>
      </c>
      <c r="J15" s="6">
        <v>0.6098454645914355</v>
      </c>
      <c r="K15" s="6">
        <v>0.6153754625526938</v>
      </c>
      <c r="L15" s="6">
        <v>0.5953198866546165</v>
      </c>
      <c r="M15" s="6">
        <v>0.5716590935960293</v>
      </c>
      <c r="N15" s="6">
        <v>0.5791785160436349</v>
      </c>
    </row>
    <row r="16" spans="1:14" ht="11.25">
      <c r="A16" s="1" t="s">
        <v>27</v>
      </c>
      <c r="B16" s="3">
        <v>38064</v>
      </c>
      <c r="C16" s="2" t="s">
        <v>39</v>
      </c>
      <c r="D16" s="33" t="s">
        <v>56</v>
      </c>
      <c r="E16" s="1">
        <v>2277</v>
      </c>
      <c r="F16" s="1">
        <v>93399</v>
      </c>
      <c r="G16" s="1" t="s">
        <v>34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2" thickBot="1">
      <c r="A17" s="20" t="s">
        <v>27</v>
      </c>
      <c r="B17" s="21">
        <v>38064</v>
      </c>
      <c r="C17" s="22" t="s">
        <v>40</v>
      </c>
      <c r="D17" s="32" t="s">
        <v>56</v>
      </c>
      <c r="E17" s="20">
        <v>2277</v>
      </c>
      <c r="F17" s="20">
        <v>93400</v>
      </c>
      <c r="G17" s="20">
        <f>(1219.97-395.33)/1000</f>
        <v>0.8246400000000002</v>
      </c>
      <c r="H17" s="23">
        <v>0.4339004418761325</v>
      </c>
      <c r="I17" s="23">
        <v>0.5372193106981401</v>
      </c>
      <c r="J17" s="23">
        <v>0.5633077178760926</v>
      </c>
      <c r="K17" s="23">
        <v>0.47699631280114396</v>
      </c>
      <c r="L17" s="23">
        <v>0.49996641438961</v>
      </c>
      <c r="M17" s="23">
        <v>0.5465445374217347</v>
      </c>
      <c r="N17" s="23">
        <v>0.5114967380935096</v>
      </c>
    </row>
    <row r="18" spans="1:14" ht="11.25">
      <c r="A18" s="19" t="s">
        <v>28</v>
      </c>
      <c r="B18" s="29" t="s">
        <v>65</v>
      </c>
      <c r="C18" s="10"/>
      <c r="D18" s="27"/>
      <c r="E18" s="12"/>
      <c r="F18" s="12"/>
      <c r="G18" s="4" t="s">
        <v>45</v>
      </c>
      <c r="H18" s="16">
        <v>0.008</v>
      </c>
      <c r="I18" s="16">
        <v>0.004</v>
      </c>
      <c r="J18" s="16">
        <v>0.003</v>
      </c>
      <c r="K18" s="16">
        <v>0.008</v>
      </c>
      <c r="L18" s="16">
        <v>0.006</v>
      </c>
      <c r="M18" s="16">
        <v>0.003</v>
      </c>
      <c r="N18" s="16">
        <v>0.002</v>
      </c>
    </row>
    <row r="19" spans="1:15" ht="11.25">
      <c r="A19" s="4" t="s">
        <v>29</v>
      </c>
      <c r="B19" s="30" t="s">
        <v>53</v>
      </c>
      <c r="C19" s="2"/>
      <c r="E19" s="1"/>
      <c r="F19" s="1"/>
      <c r="G19" s="34" t="s">
        <v>44</v>
      </c>
      <c r="O19" s="25"/>
    </row>
    <row r="20" spans="1:4" ht="11.25">
      <c r="A20" s="36"/>
      <c r="B20" s="30" t="s">
        <v>64</v>
      </c>
      <c r="D20" s="27"/>
    </row>
  </sheetData>
  <printOptions/>
  <pageMargins left="0.39" right="0.4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Stanley</dc:creator>
  <cp:keywords/>
  <dc:description/>
  <cp:lastModifiedBy>PZ14254</cp:lastModifiedBy>
  <cp:lastPrinted>2004-07-26T19:12:59Z</cp:lastPrinted>
  <dcterms:created xsi:type="dcterms:W3CDTF">2004-07-12T15:56:04Z</dcterms:created>
  <dcterms:modified xsi:type="dcterms:W3CDTF">2004-08-17T13:37:27Z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-1763211425</vt:i4>
  </property>
  <property fmtid="{D5CDD505-2E9C-101B-9397-08002B2CF9AE}" pid="3" name="_EmailSubject">
    <vt:lpwstr/>
  </property>
  <property fmtid="{D5CDD505-2E9C-101B-9397-08002B2CF9AE}" pid="4" name="_AuthorEmail">
    <vt:lpwstr>StanleyL@missouri.edu</vt:lpwstr>
  </property>
  <property fmtid="{D5CDD505-2E9C-101B-9397-08002B2CF9AE}" pid="5" name="_AuthorEmailDisplayName">
    <vt:lpwstr>Stanley, Lynn</vt:lpwstr>
  </property>
  <property fmtid="{D5CDD505-2E9C-101B-9397-08002B2CF9AE}" pid="6" name="_ReviewingToolsShownOnce">
    <vt:lpwstr/>
  </property>
</Properties>
</file>